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or\Documents\Projekty II\2018\MFSR-cintorin\VO\Výzva\"/>
    </mc:Choice>
  </mc:AlternateContent>
  <bookViews>
    <workbookView xWindow="0" yWindow="0" windowWidth="28800" windowHeight="11535"/>
  </bookViews>
  <sheets>
    <sheet name="Rozpoc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 l="1"/>
  <c r="G20" i="1"/>
  <c r="G33" i="1"/>
  <c r="G32" i="1"/>
  <c r="G31" i="1"/>
  <c r="G12" i="1" l="1"/>
  <c r="G13" i="1"/>
  <c r="G14" i="1"/>
  <c r="G15" i="1"/>
  <c r="G16" i="1"/>
  <c r="G17" i="1"/>
  <c r="G18" i="1"/>
  <c r="G19" i="1"/>
  <c r="G22" i="1"/>
  <c r="G23" i="1"/>
  <c r="G26" i="1"/>
  <c r="G27" i="1"/>
  <c r="G28" i="1"/>
  <c r="G29" i="1"/>
  <c r="G30" i="1"/>
  <c r="G34" i="1"/>
  <c r="G35" i="1"/>
  <c r="G25" i="1"/>
  <c r="G10" i="1" l="1"/>
  <c r="G24" i="1"/>
  <c r="G9" i="1" l="1"/>
  <c r="G37" i="1" s="1"/>
  <c r="G39" i="1" s="1"/>
  <c r="G41" i="1" s="1"/>
</calcChain>
</file>

<file path=xl/sharedStrings.xml><?xml version="1.0" encoding="utf-8"?>
<sst xmlns="http://schemas.openxmlformats.org/spreadsheetml/2006/main" count="75" uniqueCount="56">
  <si>
    <t>ROZPOČET S VÝKAZOM VÝMER</t>
  </si>
  <si>
    <t>Objekt:   Cintorín Drienica</t>
  </si>
  <si>
    <t>Objednávateľ:   Obec Drienica</t>
  </si>
  <si>
    <t xml:space="preserve">Zhotoviteľ:   </t>
  </si>
  <si>
    <t>Miesto:  Drienica</t>
  </si>
  <si>
    <t>Č.</t>
  </si>
  <si>
    <t>Kód položky</t>
  </si>
  <si>
    <t>Popis</t>
  </si>
  <si>
    <t>MJ</t>
  </si>
  <si>
    <t>Množstvo celkom</t>
  </si>
  <si>
    <t>Cena jednotková</t>
  </si>
  <si>
    <t>Cena celkom</t>
  </si>
  <si>
    <t>D1</t>
  </si>
  <si>
    <t xml:space="preserve">PRÁCE A DODÁVKY HSV   </t>
  </si>
  <si>
    <t>m2</t>
  </si>
  <si>
    <t>m3</t>
  </si>
  <si>
    <t>Uloženie záhradných obrubníkov</t>
  </si>
  <si>
    <t>bm</t>
  </si>
  <si>
    <t>záhradný obrubník 100x25x5</t>
  </si>
  <si>
    <t xml:space="preserve">makadam fr. 0-32  , s dovozom </t>
  </si>
  <si>
    <t>výkop ryha pre uloženie kábla osvetlenia do 0,3m</t>
  </si>
  <si>
    <t>uložene el kábla s chráničkou , ochr fóliou</t>
  </si>
  <si>
    <t>D3</t>
  </si>
  <si>
    <t>ks</t>
  </si>
  <si>
    <t>inštalácia svietidiel</t>
  </si>
  <si>
    <t xml:space="preserve">pokládka asfaltu hr. 5 cm </t>
  </si>
  <si>
    <t>D2</t>
  </si>
  <si>
    <t>PRÁCE ZEMNE</t>
  </si>
  <si>
    <t>2-MATERIÁL</t>
  </si>
  <si>
    <t>chánička DN 40mm  zemná</t>
  </si>
  <si>
    <t>Cu el. kábel CYKY 3x4  min. 240V</t>
  </si>
  <si>
    <t>exterierova lampa AL výška min. 200cm  trojsvietidlo, IP 44, farba tmavo zelená, al. čierna, objímka E27, LED  žiarovka do 5W</t>
  </si>
  <si>
    <t>exterierova lampa AL výška min. 200cm  dvojsvietidlo, IP 44, farba tmavo zelená, al. čierna,  objímka E27, LED  žiarovka do 5W</t>
  </si>
  <si>
    <t>osadenie svietidiel na základ</t>
  </si>
  <si>
    <t xml:space="preserve">istič   16A 240V, </t>
  </si>
  <si>
    <t>astronomicke spínacie hodiny  240V</t>
  </si>
  <si>
    <t>montáž elektroinštalácie, napojenie v rozvádzači</t>
  </si>
  <si>
    <t>Cena spolu bez DPH</t>
  </si>
  <si>
    <t>DPH</t>
  </si>
  <si>
    <t>%</t>
  </si>
  <si>
    <t>Cena spolu s DPH</t>
  </si>
  <si>
    <t>Spracoval:   Ing. Igor Birčák</t>
  </si>
  <si>
    <t>ochranná fólia pre elektroinštaláciu do výkopu</t>
  </si>
  <si>
    <t>m</t>
  </si>
  <si>
    <t>betónova zmes C 16/20</t>
  </si>
  <si>
    <t>výjkop základ pod lampu  25x25 x 30cm s vyvýšeným debnením stlpovou tvárnicou 50 cm nad zem</t>
  </si>
  <si>
    <t>betonova tvárnica stlpova 25x25x25cm</t>
  </si>
  <si>
    <t>dovoz a presun materiálu  a hmôt</t>
  </si>
  <si>
    <t xml:space="preserve">Odstránenie krytu a zarovnanie v ploche nad 200 m2 , zmes hliny a makadamu hr. vrstvy do 300 mm,  </t>
  </si>
  <si>
    <t>makadam fr. 0-32  rozhrnutie, zhutnenie , hr 15 cm</t>
  </si>
  <si>
    <t>výkop pre uloženie obrubníkov</t>
  </si>
  <si>
    <t>skrinka rozvádzača PVC pre uloženie ističa a elektroinštalácie IP65</t>
  </si>
  <si>
    <t>Dátum:   3.9.2018</t>
  </si>
  <si>
    <t>V ..........................   Dňa: ................................</t>
  </si>
  <si>
    <t>pečiatka a podpis</t>
  </si>
  <si>
    <t>Stavba:   Rekonštrukcia a oprava komunikácie na cintoríne s osvetlením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</si>
</sst>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;\-#,##0.000"/>
    <numFmt numFmtId="165" formatCode="#,##0.00;\-#,##0.00"/>
    <numFmt numFmtId="166" formatCode="#,##0;\-#,##0"/>
    <numFmt numFmtId="167" formatCode="#,##0.00_ ;\-#,##0.00\ "/>
    <numFmt numFmtId="168" formatCode="0_ ;\-0\ "/>
  </numFmts>
  <fonts count="16">
    <font>
      <sz val="8"/>
      <name val="MS Sans Serif"/>
      <charset val="1"/>
    </font>
    <font>
      <b/>
      <sz val="14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1"/>
      <color rgb="FF7030A0"/>
      <name val="MS Sans Serif"/>
      <charset val="238"/>
    </font>
    <font>
      <b/>
      <sz val="10"/>
      <color indexed="18"/>
      <name val="Arial CE"/>
      <charset val="238"/>
    </font>
    <font>
      <b/>
      <sz val="10"/>
      <color indexed="1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MS Sans Serif"/>
      <charset val="1"/>
    </font>
    <font>
      <b/>
      <sz val="10"/>
      <name val="MS Sans Serif"/>
      <charset val="238"/>
    </font>
    <font>
      <b/>
      <sz val="10"/>
      <color rgb="FFFF0000"/>
      <name val="MS Sans Serif"/>
      <charset val="1"/>
    </font>
    <font>
      <sz val="9"/>
      <name val="Arial CE"/>
      <family val="2"/>
      <charset val="238"/>
    </font>
    <font>
      <b/>
      <sz val="11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74">
    <xf numFmtId="0" fontId="0" fillId="0" borderId="0" xfId="0" applyAlignment="1"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 wrapText="1"/>
    </xf>
    <xf numFmtId="165" fontId="3" fillId="0" borderId="0" xfId="0" applyNumberFormat="1" applyFont="1" applyAlignment="1" applyProtection="1">
      <alignment horizontal="right"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top"/>
    </xf>
    <xf numFmtId="166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left" wrapText="1"/>
    </xf>
    <xf numFmtId="164" fontId="5" fillId="0" borderId="0" xfId="0" applyNumberFormat="1" applyFont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167" fontId="6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vertical="top" wrapText="1"/>
    </xf>
    <xf numFmtId="166" fontId="7" fillId="0" borderId="0" xfId="0" applyNumberFormat="1" applyFont="1" applyAlignment="1" applyProtection="1">
      <alignment horizontal="right" wrapText="1"/>
    </xf>
    <xf numFmtId="0" fontId="7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164" fontId="7" fillId="0" borderId="0" xfId="0" applyNumberFormat="1" applyFont="1" applyAlignment="1" applyProtection="1">
      <alignment horizontal="right" wrapText="1"/>
    </xf>
    <xf numFmtId="165" fontId="7" fillId="0" borderId="0" xfId="0" applyNumberFormat="1" applyFont="1" applyAlignment="1" applyProtection="1">
      <alignment horizontal="right" wrapText="1"/>
    </xf>
    <xf numFmtId="166" fontId="3" fillId="0" borderId="1" xfId="0" applyNumberFormat="1" applyFont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horizontal="left" wrapText="1"/>
    </xf>
    <xf numFmtId="168" fontId="3" fillId="0" borderId="1" xfId="0" applyNumberFormat="1" applyFont="1" applyBorder="1" applyAlignment="1" applyProtection="1">
      <alignment horizontal="right" wrapText="1"/>
    </xf>
    <xf numFmtId="165" fontId="3" fillId="0" borderId="1" xfId="0" applyNumberFormat="1" applyFont="1" applyBorder="1" applyAlignment="1" applyProtection="1">
      <alignment horizontal="right" wrapText="1"/>
    </xf>
    <xf numFmtId="166" fontId="3" fillId="0" borderId="3" xfId="0" applyNumberFormat="1" applyFont="1" applyBorder="1" applyAlignment="1" applyProtection="1">
      <alignment horizontal="right" wrapText="1"/>
    </xf>
    <xf numFmtId="0" fontId="3" fillId="0" borderId="3" xfId="0" applyFont="1" applyBorder="1" applyAlignment="1" applyProtection="1">
      <alignment horizontal="left" wrapText="1"/>
    </xf>
    <xf numFmtId="0" fontId="9" fillId="0" borderId="3" xfId="0" applyFont="1" applyBorder="1" applyAlignment="1" applyProtection="1">
      <alignment horizontal="left" wrapText="1"/>
    </xf>
    <xf numFmtId="168" fontId="3" fillId="0" borderId="3" xfId="0" applyNumberFormat="1" applyFont="1" applyBorder="1" applyAlignment="1" applyProtection="1">
      <alignment horizontal="right" wrapText="1"/>
    </xf>
    <xf numFmtId="166" fontId="3" fillId="0" borderId="2" xfId="0" applyNumberFormat="1" applyFont="1" applyBorder="1" applyAlignment="1" applyProtection="1">
      <alignment horizontal="right" wrapText="1"/>
    </xf>
    <xf numFmtId="0" fontId="3" fillId="0" borderId="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168" fontId="3" fillId="0" borderId="2" xfId="0" applyNumberFormat="1" applyFont="1" applyBorder="1" applyAlignment="1" applyProtection="1">
      <alignment horizontal="right" wrapText="1"/>
    </xf>
    <xf numFmtId="168" fontId="7" fillId="0" borderId="0" xfId="0" applyNumberFormat="1" applyFont="1" applyAlignment="1" applyProtection="1">
      <alignment horizontal="right" wrapText="1"/>
    </xf>
    <xf numFmtId="0" fontId="9" fillId="0" borderId="2" xfId="0" applyFont="1" applyFill="1" applyBorder="1" applyAlignment="1" applyProtection="1">
      <alignment horizontal="left" wrapText="1"/>
    </xf>
    <xf numFmtId="168" fontId="9" fillId="0" borderId="2" xfId="0" applyNumberFormat="1" applyFont="1" applyFill="1" applyBorder="1" applyAlignment="1" applyProtection="1">
      <alignment horizontal="right" wrapText="1"/>
    </xf>
    <xf numFmtId="165" fontId="3" fillId="3" borderId="1" xfId="0" applyNumberFormat="1" applyFont="1" applyFill="1" applyBorder="1" applyAlignment="1" applyProtection="1">
      <alignment horizontal="right" wrapText="1"/>
      <protection locked="0"/>
    </xf>
    <xf numFmtId="165" fontId="3" fillId="3" borderId="3" xfId="0" applyNumberFormat="1" applyFont="1" applyFill="1" applyBorder="1" applyAlignment="1" applyProtection="1">
      <alignment horizontal="right" wrapText="1"/>
      <protection locked="0"/>
    </xf>
    <xf numFmtId="165" fontId="3" fillId="3" borderId="2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165" fontId="9" fillId="3" borderId="1" xfId="0" applyNumberFormat="1" applyFont="1" applyFill="1" applyBorder="1" applyAlignment="1" applyProtection="1">
      <alignment horizontal="right" wrapText="1"/>
      <protection locked="0"/>
    </xf>
    <xf numFmtId="0" fontId="0" fillId="3" borderId="2" xfId="0" applyFont="1" applyFill="1" applyBorder="1" applyProtection="1">
      <alignment vertical="top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0" fillId="0" borderId="2" xfId="0" applyFont="1" applyBorder="1" applyProtection="1">
      <alignment vertical="top"/>
      <protection locked="0"/>
    </xf>
    <xf numFmtId="0" fontId="10" fillId="0" borderId="0" xfId="0" applyFont="1" applyFill="1" applyBorder="1" applyAlignment="1" applyProtection="1">
      <alignment horizontal="left" wrapText="1"/>
    </xf>
    <xf numFmtId="0" fontId="11" fillId="0" borderId="0" xfId="0" applyFont="1" applyProtection="1">
      <alignment vertical="top"/>
    </xf>
    <xf numFmtId="0" fontId="12" fillId="0" borderId="0" xfId="0" applyFont="1" applyProtection="1">
      <alignment vertical="top"/>
    </xf>
    <xf numFmtId="0" fontId="13" fillId="3" borderId="0" xfId="0" applyFont="1" applyFill="1" applyProtection="1">
      <alignment vertical="top"/>
      <protection locked="0"/>
    </xf>
    <xf numFmtId="165" fontId="3" fillId="0" borderId="3" xfId="0" applyNumberFormat="1" applyFont="1" applyBorder="1" applyAlignment="1" applyProtection="1">
      <alignment horizontal="right" wrapText="1"/>
    </xf>
    <xf numFmtId="0" fontId="0" fillId="0" borderId="5" xfId="0" applyFont="1" applyBorder="1" applyProtection="1">
      <alignment vertical="top"/>
      <protection locked="0"/>
    </xf>
    <xf numFmtId="0" fontId="9" fillId="0" borderId="5" xfId="0" applyFont="1" applyFill="1" applyBorder="1" applyAlignment="1" applyProtection="1">
      <alignment horizontal="left" wrapText="1"/>
    </xf>
    <xf numFmtId="168" fontId="9" fillId="0" borderId="5" xfId="0" applyNumberFormat="1" applyFont="1" applyFill="1" applyBorder="1" applyAlignment="1" applyProtection="1">
      <alignment horizontal="right" wrapText="1"/>
    </xf>
    <xf numFmtId="0" fontId="0" fillId="3" borderId="5" xfId="0" applyFont="1" applyFill="1" applyBorder="1" applyProtection="1">
      <alignment vertical="top"/>
      <protection locked="0"/>
    </xf>
    <xf numFmtId="165" fontId="3" fillId="0" borderId="4" xfId="0" applyNumberFormat="1" applyFont="1" applyBorder="1" applyAlignment="1" applyProtection="1">
      <alignment horizontal="right" wrapText="1"/>
    </xf>
    <xf numFmtId="168" fontId="9" fillId="0" borderId="2" xfId="0" applyNumberFormat="1" applyFont="1" applyBorder="1" applyAlignment="1" applyProtection="1">
      <alignment horizontal="right" wrapText="1"/>
    </xf>
    <xf numFmtId="165" fontId="3" fillId="0" borderId="2" xfId="0" applyNumberFormat="1" applyFont="1" applyBorder="1" applyAlignment="1" applyProtection="1">
      <alignment horizontal="right" wrapText="1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0" borderId="5" xfId="0" applyFont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 wrapText="1"/>
    </xf>
    <xf numFmtId="168" fontId="3" fillId="0" borderId="5" xfId="0" applyNumberFormat="1" applyFont="1" applyBorder="1" applyAlignment="1" applyProtection="1">
      <alignment horizontal="right" wrapText="1"/>
    </xf>
    <xf numFmtId="165" fontId="14" fillId="3" borderId="1" xfId="0" applyNumberFormat="1" applyFont="1" applyFill="1" applyBorder="1" applyAlignment="1" applyProtection="1">
      <alignment horizontal="right" wrapText="1"/>
      <protection locked="0"/>
    </xf>
    <xf numFmtId="165" fontId="14" fillId="0" borderId="1" xfId="0" applyNumberFormat="1" applyFont="1" applyBorder="1" applyAlignment="1" applyProtection="1">
      <alignment horizontal="right" wrapText="1"/>
    </xf>
    <xf numFmtId="165" fontId="14" fillId="3" borderId="3" xfId="0" applyNumberFormat="1" applyFont="1" applyFill="1" applyBorder="1" applyAlignment="1" applyProtection="1">
      <alignment horizontal="right" wrapText="1"/>
      <protection locked="0"/>
    </xf>
    <xf numFmtId="165" fontId="14" fillId="0" borderId="3" xfId="0" applyNumberFormat="1" applyFont="1" applyBorder="1" applyAlignment="1" applyProtection="1">
      <alignment horizontal="right" wrapText="1"/>
    </xf>
    <xf numFmtId="165" fontId="14" fillId="3" borderId="2" xfId="0" applyNumberFormat="1" applyFont="1" applyFill="1" applyBorder="1" applyAlignment="1" applyProtection="1">
      <alignment horizontal="right" wrapText="1"/>
      <protection locked="0"/>
    </xf>
    <xf numFmtId="165" fontId="14" fillId="0" borderId="2" xfId="0" applyNumberFormat="1" applyFont="1" applyBorder="1" applyAlignment="1" applyProtection="1">
      <alignment horizontal="right" wrapText="1"/>
    </xf>
    <xf numFmtId="165" fontId="14" fillId="3" borderId="5" xfId="0" applyNumberFormat="1" applyFont="1" applyFill="1" applyBorder="1" applyAlignment="1" applyProtection="1">
      <alignment horizontal="right" wrapText="1"/>
      <protection locked="0"/>
    </xf>
    <xf numFmtId="165" fontId="14" fillId="0" borderId="4" xfId="0" applyNumberFormat="1" applyFont="1" applyBorder="1" applyAlignment="1" applyProtection="1">
      <alignment horizontal="right" wrapText="1"/>
    </xf>
    <xf numFmtId="167" fontId="15" fillId="0" borderId="0" xfId="0" applyNumberFormat="1" applyFont="1" applyProtection="1">
      <alignment vertical="top"/>
    </xf>
    <xf numFmtId="0" fontId="15" fillId="0" borderId="0" xfId="0" applyFont="1" applyProtection="1">
      <alignment vertical="top"/>
    </xf>
    <xf numFmtId="0" fontId="0" fillId="0" borderId="0" xfId="0" applyProtection="1">
      <alignment vertical="top"/>
      <protection locked="0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Normal="100" workbookViewId="0">
      <selection activeCell="F11" sqref="F11"/>
    </sheetView>
  </sheetViews>
  <sheetFormatPr defaultRowHeight="10.5"/>
  <cols>
    <col min="1" max="1" width="5" style="6" customWidth="1"/>
    <col min="2" max="2" width="13.1640625" style="6" customWidth="1"/>
    <col min="3" max="3" width="43" style="6" customWidth="1"/>
    <col min="4" max="5" width="9.33203125" style="6"/>
    <col min="6" max="6" width="12" style="6" customWidth="1"/>
    <col min="7" max="7" width="16.5" style="6" customWidth="1"/>
    <col min="8" max="16384" width="9.33203125" style="6"/>
  </cols>
  <sheetData>
    <row r="1" spans="1:7" ht="18">
      <c r="A1" s="71" t="s">
        <v>0</v>
      </c>
      <c r="B1" s="71"/>
      <c r="C1" s="71"/>
      <c r="D1" s="71"/>
      <c r="E1" s="71"/>
      <c r="F1" s="71"/>
      <c r="G1" s="71"/>
    </row>
    <row r="2" spans="1:7" ht="11.25">
      <c r="A2" s="1" t="s">
        <v>55</v>
      </c>
      <c r="B2" s="2"/>
      <c r="C2" s="2"/>
      <c r="D2" s="2"/>
      <c r="E2" s="2"/>
      <c r="F2" s="2"/>
      <c r="G2" s="2"/>
    </row>
    <row r="3" spans="1:7" ht="11.25">
      <c r="A3" s="1" t="s">
        <v>1</v>
      </c>
      <c r="B3" s="2"/>
      <c r="C3" s="2"/>
      <c r="D3" s="2"/>
      <c r="E3" s="2"/>
      <c r="F3" s="2"/>
      <c r="G3" s="2"/>
    </row>
    <row r="4" spans="1:7" ht="11.25">
      <c r="A4" s="2" t="s">
        <v>2</v>
      </c>
      <c r="B4" s="2"/>
      <c r="C4" s="2"/>
      <c r="D4" s="2"/>
      <c r="E4" s="2"/>
      <c r="F4" s="2"/>
      <c r="G4" s="2"/>
    </row>
    <row r="5" spans="1:7" ht="11.25">
      <c r="A5" s="2" t="s">
        <v>3</v>
      </c>
      <c r="B5" s="2"/>
      <c r="C5" s="2"/>
      <c r="D5" s="2"/>
      <c r="E5" s="72" t="s">
        <v>41</v>
      </c>
      <c r="F5" s="73"/>
      <c r="G5" s="73"/>
    </row>
    <row r="6" spans="1:7" ht="11.25">
      <c r="A6" s="2" t="s">
        <v>4</v>
      </c>
      <c r="B6" s="3"/>
      <c r="C6" s="3"/>
      <c r="D6" s="3"/>
      <c r="E6" s="72" t="s">
        <v>52</v>
      </c>
      <c r="F6" s="73"/>
      <c r="G6" s="4"/>
    </row>
    <row r="7" spans="1:7" ht="22.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</row>
    <row r="8" spans="1:7" ht="11.25">
      <c r="A8" s="5"/>
      <c r="B8" s="5"/>
      <c r="C8" s="5"/>
      <c r="D8" s="5"/>
      <c r="E8" s="5"/>
      <c r="F8" s="5"/>
      <c r="G8" s="5"/>
    </row>
    <row r="9" spans="1:7" s="12" customFormat="1" ht="15">
      <c r="A9" s="7"/>
      <c r="B9" s="8" t="s">
        <v>12</v>
      </c>
      <c r="C9" s="8" t="s">
        <v>13</v>
      </c>
      <c r="D9" s="8"/>
      <c r="E9" s="9"/>
      <c r="F9" s="10"/>
      <c r="G9" s="11">
        <f>G10+G24</f>
        <v>0</v>
      </c>
    </row>
    <row r="10" spans="1:7" s="12" customFormat="1" ht="12.75">
      <c r="A10" s="13"/>
      <c r="B10" s="14" t="s">
        <v>26</v>
      </c>
      <c r="C10" s="15" t="s">
        <v>27</v>
      </c>
      <c r="D10" s="14"/>
      <c r="E10" s="16"/>
      <c r="F10" s="17"/>
      <c r="G10" s="17">
        <f>SUM(G11:G23)</f>
        <v>0</v>
      </c>
    </row>
    <row r="11" spans="1:7" s="12" customFormat="1" ht="24" customHeight="1">
      <c r="A11" s="18">
        <v>1</v>
      </c>
      <c r="B11" s="37"/>
      <c r="C11" s="20" t="s">
        <v>48</v>
      </c>
      <c r="D11" s="19" t="s">
        <v>14</v>
      </c>
      <c r="E11" s="21">
        <v>300</v>
      </c>
      <c r="F11" s="60"/>
      <c r="G11" s="61">
        <f t="shared" ref="G11:G23" si="0">F11*E11</f>
        <v>0</v>
      </c>
    </row>
    <row r="12" spans="1:7" s="12" customFormat="1" ht="12">
      <c r="A12" s="18">
        <v>2</v>
      </c>
      <c r="B12" s="37"/>
      <c r="C12" s="20" t="s">
        <v>49</v>
      </c>
      <c r="D12" s="19" t="s">
        <v>15</v>
      </c>
      <c r="E12" s="21">
        <v>50</v>
      </c>
      <c r="F12" s="60"/>
      <c r="G12" s="61">
        <f t="shared" si="0"/>
        <v>0</v>
      </c>
    </row>
    <row r="13" spans="1:7" s="12" customFormat="1" ht="12">
      <c r="A13" s="18">
        <v>3</v>
      </c>
      <c r="B13" s="37"/>
      <c r="C13" s="20" t="s">
        <v>16</v>
      </c>
      <c r="D13" s="19" t="s">
        <v>17</v>
      </c>
      <c r="E13" s="21">
        <v>150</v>
      </c>
      <c r="F13" s="60"/>
      <c r="G13" s="61">
        <f t="shared" si="0"/>
        <v>0</v>
      </c>
    </row>
    <row r="14" spans="1:7" s="12" customFormat="1" ht="12">
      <c r="A14" s="18">
        <v>4</v>
      </c>
      <c r="B14" s="37"/>
      <c r="C14" s="20" t="s">
        <v>20</v>
      </c>
      <c r="D14" s="19" t="s">
        <v>17</v>
      </c>
      <c r="E14" s="21">
        <v>220</v>
      </c>
      <c r="F14" s="60"/>
      <c r="G14" s="61">
        <f t="shared" si="0"/>
        <v>0</v>
      </c>
    </row>
    <row r="15" spans="1:7" s="12" customFormat="1" ht="12">
      <c r="A15" s="18">
        <v>5</v>
      </c>
      <c r="B15" s="37"/>
      <c r="C15" s="20" t="s">
        <v>21</v>
      </c>
      <c r="D15" s="19" t="s">
        <v>17</v>
      </c>
      <c r="E15" s="21">
        <v>250</v>
      </c>
      <c r="F15" s="60"/>
      <c r="G15" s="61">
        <f t="shared" si="0"/>
        <v>0</v>
      </c>
    </row>
    <row r="16" spans="1:7" s="12" customFormat="1" ht="33.75">
      <c r="A16" s="18">
        <v>6</v>
      </c>
      <c r="B16" s="37"/>
      <c r="C16" s="20" t="s">
        <v>45</v>
      </c>
      <c r="D16" s="19" t="s">
        <v>23</v>
      </c>
      <c r="E16" s="21">
        <v>14</v>
      </c>
      <c r="F16" s="60"/>
      <c r="G16" s="61">
        <f t="shared" si="0"/>
        <v>0</v>
      </c>
    </row>
    <row r="17" spans="1:7" s="12" customFormat="1" ht="12">
      <c r="A17" s="23">
        <v>7</v>
      </c>
      <c r="B17" s="38"/>
      <c r="C17" s="25" t="s">
        <v>33</v>
      </c>
      <c r="D17" s="24" t="s">
        <v>23</v>
      </c>
      <c r="E17" s="26">
        <v>14</v>
      </c>
      <c r="F17" s="62"/>
      <c r="G17" s="63">
        <f t="shared" si="0"/>
        <v>0</v>
      </c>
    </row>
    <row r="18" spans="1:7" s="12" customFormat="1" ht="12">
      <c r="A18" s="27">
        <v>8</v>
      </c>
      <c r="B18" s="39"/>
      <c r="C18" s="29" t="s">
        <v>24</v>
      </c>
      <c r="D18" s="28" t="s">
        <v>23</v>
      </c>
      <c r="E18" s="30">
        <v>14</v>
      </c>
      <c r="F18" s="64"/>
      <c r="G18" s="65">
        <f t="shared" si="0"/>
        <v>0</v>
      </c>
    </row>
    <row r="19" spans="1:7" s="12" customFormat="1" ht="12">
      <c r="A19" s="27">
        <v>9</v>
      </c>
      <c r="B19" s="39"/>
      <c r="C19" s="29" t="s">
        <v>25</v>
      </c>
      <c r="D19" s="28" t="s">
        <v>14</v>
      </c>
      <c r="E19" s="30">
        <v>300</v>
      </c>
      <c r="F19" s="64"/>
      <c r="G19" s="65">
        <f t="shared" si="0"/>
        <v>0</v>
      </c>
    </row>
    <row r="20" spans="1:7" s="12" customFormat="1" ht="12">
      <c r="A20" s="27">
        <v>10</v>
      </c>
      <c r="B20" s="39"/>
      <c r="C20" s="29" t="s">
        <v>47</v>
      </c>
      <c r="D20" s="28" t="s">
        <v>23</v>
      </c>
      <c r="E20" s="30">
        <v>1</v>
      </c>
      <c r="F20" s="64"/>
      <c r="G20" s="65">
        <f t="shared" si="0"/>
        <v>0</v>
      </c>
    </row>
    <row r="21" spans="1:7" s="12" customFormat="1" ht="22.5">
      <c r="A21" s="27">
        <v>11</v>
      </c>
      <c r="B21" s="39"/>
      <c r="C21" s="29" t="s">
        <v>51</v>
      </c>
      <c r="D21" s="28" t="s">
        <v>23</v>
      </c>
      <c r="E21" s="30">
        <v>1</v>
      </c>
      <c r="F21" s="64"/>
      <c r="G21" s="65">
        <f t="shared" si="0"/>
        <v>0</v>
      </c>
    </row>
    <row r="22" spans="1:7" s="12" customFormat="1" ht="12">
      <c r="A22" s="27">
        <v>12</v>
      </c>
      <c r="B22" s="39"/>
      <c r="C22" s="29" t="s">
        <v>50</v>
      </c>
      <c r="D22" s="28" t="s">
        <v>43</v>
      </c>
      <c r="E22" s="30">
        <v>150</v>
      </c>
      <c r="F22" s="64"/>
      <c r="G22" s="65">
        <f t="shared" si="0"/>
        <v>0</v>
      </c>
    </row>
    <row r="23" spans="1:7" s="12" customFormat="1" ht="12">
      <c r="A23" s="27">
        <v>13</v>
      </c>
      <c r="B23" s="56"/>
      <c r="C23" s="57" t="s">
        <v>36</v>
      </c>
      <c r="D23" s="58" t="s">
        <v>23</v>
      </c>
      <c r="E23" s="59">
        <v>1</v>
      </c>
      <c r="F23" s="66"/>
      <c r="G23" s="67">
        <f t="shared" si="0"/>
        <v>0</v>
      </c>
    </row>
    <row r="24" spans="1:7" s="12" customFormat="1" ht="12.75">
      <c r="A24" s="13"/>
      <c r="B24" s="14" t="s">
        <v>22</v>
      </c>
      <c r="C24" s="15" t="s">
        <v>28</v>
      </c>
      <c r="D24" s="14"/>
      <c r="E24" s="31"/>
      <c r="F24" s="17"/>
      <c r="G24" s="17">
        <f>SUM(G25:G35)</f>
        <v>0</v>
      </c>
    </row>
    <row r="25" spans="1:7" s="12" customFormat="1" ht="11.25">
      <c r="A25" s="18">
        <v>13</v>
      </c>
      <c r="B25" s="37"/>
      <c r="C25" s="20" t="s">
        <v>18</v>
      </c>
      <c r="D25" s="19" t="s">
        <v>17</v>
      </c>
      <c r="E25" s="21">
        <v>150</v>
      </c>
      <c r="F25" s="34"/>
      <c r="G25" s="22">
        <f t="shared" ref="G25:G35" si="1">E25*F25</f>
        <v>0</v>
      </c>
    </row>
    <row r="26" spans="1:7" s="12" customFormat="1" ht="11.25">
      <c r="A26" s="18">
        <v>14</v>
      </c>
      <c r="B26" s="37"/>
      <c r="C26" s="20" t="s">
        <v>19</v>
      </c>
      <c r="D26" s="19" t="s">
        <v>15</v>
      </c>
      <c r="E26" s="21">
        <v>10</v>
      </c>
      <c r="F26" s="34"/>
      <c r="G26" s="22">
        <f t="shared" si="1"/>
        <v>0</v>
      </c>
    </row>
    <row r="27" spans="1:7" s="12" customFormat="1" ht="11.25">
      <c r="A27" s="18">
        <v>15</v>
      </c>
      <c r="B27" s="42"/>
      <c r="C27" s="20" t="s">
        <v>30</v>
      </c>
      <c r="D27" s="19" t="s">
        <v>17</v>
      </c>
      <c r="E27" s="21">
        <v>250</v>
      </c>
      <c r="F27" s="40"/>
      <c r="G27" s="22">
        <f t="shared" si="1"/>
        <v>0</v>
      </c>
    </row>
    <row r="28" spans="1:7" s="12" customFormat="1" ht="11.25">
      <c r="A28" s="18">
        <v>16</v>
      </c>
      <c r="B28" s="37"/>
      <c r="C28" s="20" t="s">
        <v>29</v>
      </c>
      <c r="D28" s="19" t="s">
        <v>17</v>
      </c>
      <c r="E28" s="21">
        <v>250</v>
      </c>
      <c r="F28" s="34"/>
      <c r="G28" s="22">
        <f t="shared" si="1"/>
        <v>0</v>
      </c>
    </row>
    <row r="29" spans="1:7" s="12" customFormat="1" ht="33.75">
      <c r="A29" s="18">
        <v>17</v>
      </c>
      <c r="B29" s="38"/>
      <c r="C29" s="25" t="s">
        <v>32</v>
      </c>
      <c r="D29" s="24" t="s">
        <v>23</v>
      </c>
      <c r="E29" s="26">
        <v>11</v>
      </c>
      <c r="F29" s="35"/>
      <c r="G29" s="48">
        <f t="shared" si="1"/>
        <v>0</v>
      </c>
    </row>
    <row r="30" spans="1:7" s="12" customFormat="1" ht="33.75">
      <c r="A30" s="18">
        <v>18</v>
      </c>
      <c r="B30" s="39"/>
      <c r="C30" s="29" t="s">
        <v>31</v>
      </c>
      <c r="D30" s="29" t="s">
        <v>23</v>
      </c>
      <c r="E30" s="54">
        <v>3</v>
      </c>
      <c r="F30" s="36"/>
      <c r="G30" s="55">
        <f t="shared" si="1"/>
        <v>0</v>
      </c>
    </row>
    <row r="31" spans="1:7" s="12" customFormat="1" ht="11.25">
      <c r="A31" s="18">
        <v>19</v>
      </c>
      <c r="B31" s="39"/>
      <c r="C31" s="29" t="s">
        <v>42</v>
      </c>
      <c r="D31" s="29" t="s">
        <v>43</v>
      </c>
      <c r="E31" s="54">
        <v>200</v>
      </c>
      <c r="F31" s="36"/>
      <c r="G31" s="55">
        <f t="shared" si="1"/>
        <v>0</v>
      </c>
    </row>
    <row r="32" spans="1:7" s="12" customFormat="1" ht="11.25">
      <c r="A32" s="18">
        <v>20</v>
      </c>
      <c r="B32" s="39"/>
      <c r="C32" s="29" t="s">
        <v>44</v>
      </c>
      <c r="D32" s="29" t="s">
        <v>15</v>
      </c>
      <c r="E32" s="54">
        <v>1.5</v>
      </c>
      <c r="F32" s="36"/>
      <c r="G32" s="55">
        <f t="shared" si="1"/>
        <v>0</v>
      </c>
    </row>
    <row r="33" spans="1:7" s="12" customFormat="1" ht="11.25">
      <c r="A33" s="18">
        <v>21</v>
      </c>
      <c r="B33" s="56"/>
      <c r="C33" s="57" t="s">
        <v>46</v>
      </c>
      <c r="D33" s="29" t="s">
        <v>23</v>
      </c>
      <c r="E33" s="54">
        <v>28</v>
      </c>
      <c r="F33" s="36"/>
      <c r="G33" s="55">
        <f t="shared" si="1"/>
        <v>0</v>
      </c>
    </row>
    <row r="34" spans="1:7" ht="11.25">
      <c r="A34" s="18">
        <v>22</v>
      </c>
      <c r="B34" s="49"/>
      <c r="C34" s="50" t="s">
        <v>35</v>
      </c>
      <c r="D34" s="32" t="s">
        <v>23</v>
      </c>
      <c r="E34" s="33">
        <v>1</v>
      </c>
      <c r="F34" s="41"/>
      <c r="G34" s="55">
        <f t="shared" si="1"/>
        <v>0</v>
      </c>
    </row>
    <row r="35" spans="1:7" ht="11.25">
      <c r="A35" s="18">
        <v>23</v>
      </c>
      <c r="B35" s="43"/>
      <c r="C35" s="32" t="s">
        <v>34</v>
      </c>
      <c r="D35" s="50" t="s">
        <v>23</v>
      </c>
      <c r="E35" s="51">
        <v>1</v>
      </c>
      <c r="F35" s="52"/>
      <c r="G35" s="53">
        <f t="shared" si="1"/>
        <v>0</v>
      </c>
    </row>
    <row r="37" spans="1:7" ht="12.75">
      <c r="C37" s="44" t="s">
        <v>37</v>
      </c>
      <c r="D37" s="45"/>
      <c r="E37" s="45"/>
      <c r="F37" s="45"/>
      <c r="G37" s="68">
        <f>$G$9</f>
        <v>0</v>
      </c>
    </row>
    <row r="38" spans="1:7" ht="12.75">
      <c r="C38" s="45"/>
      <c r="D38" s="45"/>
      <c r="E38" s="45"/>
      <c r="F38" s="45"/>
      <c r="G38" s="46"/>
    </row>
    <row r="39" spans="1:7" ht="12.75">
      <c r="C39" s="44" t="s">
        <v>38</v>
      </c>
      <c r="D39" s="47">
        <v>20</v>
      </c>
      <c r="E39" s="45" t="s">
        <v>39</v>
      </c>
      <c r="F39" s="45"/>
      <c r="G39" s="69">
        <f>G37*(D39/100)</f>
        <v>0</v>
      </c>
    </row>
    <row r="40" spans="1:7" ht="12.75">
      <c r="C40" s="45"/>
      <c r="D40" s="45"/>
      <c r="E40" s="45"/>
      <c r="F40" s="45"/>
      <c r="G40" s="46"/>
    </row>
    <row r="41" spans="1:7" ht="12.75">
      <c r="C41" s="45" t="s">
        <v>40</v>
      </c>
      <c r="D41" s="45"/>
      <c r="E41" s="45"/>
      <c r="F41" s="45"/>
      <c r="G41" s="68">
        <f>G37+G39</f>
        <v>0</v>
      </c>
    </row>
    <row r="43" spans="1:7">
      <c r="A43" s="70"/>
      <c r="B43" s="70"/>
      <c r="C43" s="70"/>
      <c r="D43" s="70"/>
      <c r="E43" s="70"/>
      <c r="F43" s="70"/>
      <c r="G43" s="70"/>
    </row>
    <row r="44" spans="1:7">
      <c r="A44" s="70"/>
      <c r="B44" s="70" t="s">
        <v>53</v>
      </c>
      <c r="C44" s="70"/>
      <c r="D44" s="70"/>
      <c r="E44" s="70"/>
      <c r="F44" s="70"/>
      <c r="G44" s="70"/>
    </row>
    <row r="45" spans="1:7">
      <c r="A45" s="70"/>
      <c r="B45" s="70"/>
      <c r="C45" s="70"/>
      <c r="D45" s="70"/>
      <c r="E45" s="70"/>
      <c r="F45" s="70"/>
      <c r="G45" s="70"/>
    </row>
    <row r="46" spans="1:7">
      <c r="A46" s="70"/>
      <c r="B46" s="70"/>
      <c r="C46" s="70"/>
      <c r="D46" s="70"/>
      <c r="E46" s="70"/>
      <c r="F46" s="70"/>
      <c r="G46" s="70"/>
    </row>
    <row r="47" spans="1:7">
      <c r="A47" s="70"/>
      <c r="B47" s="70"/>
      <c r="C47" s="70"/>
      <c r="D47" s="70"/>
      <c r="E47" s="70"/>
      <c r="F47" s="70"/>
      <c r="G47" s="70"/>
    </row>
    <row r="48" spans="1:7">
      <c r="A48" s="70"/>
      <c r="B48" s="70"/>
      <c r="C48" s="70"/>
      <c r="D48" s="70"/>
      <c r="E48" s="70"/>
      <c r="F48" s="70"/>
      <c r="G48" s="70"/>
    </row>
    <row r="49" spans="1:7">
      <c r="A49" s="70"/>
      <c r="B49" s="70"/>
      <c r="C49" s="70"/>
      <c r="D49" s="70"/>
      <c r="E49" s="70"/>
      <c r="F49" s="70"/>
      <c r="G49" s="70"/>
    </row>
    <row r="50" spans="1:7">
      <c r="A50" s="70"/>
      <c r="B50" s="70"/>
      <c r="C50" s="70"/>
      <c r="D50" s="70"/>
      <c r="E50" s="70"/>
      <c r="F50" s="70"/>
      <c r="G50" s="70"/>
    </row>
    <row r="51" spans="1:7">
      <c r="A51" s="70"/>
      <c r="B51" s="70"/>
      <c r="C51" s="70"/>
      <c r="D51" s="70"/>
      <c r="E51" s="70"/>
      <c r="F51" s="70"/>
      <c r="G51" s="70"/>
    </row>
    <row r="52" spans="1:7">
      <c r="A52" s="70"/>
      <c r="B52" s="70"/>
      <c r="C52" s="70"/>
      <c r="D52" s="70"/>
      <c r="E52" s="70"/>
      <c r="F52" s="70"/>
      <c r="G52" s="70"/>
    </row>
    <row r="53" spans="1:7">
      <c r="A53" s="70"/>
      <c r="B53" s="70"/>
      <c r="C53" s="70"/>
      <c r="D53" s="70"/>
      <c r="E53" s="70" t="s">
        <v>54</v>
      </c>
      <c r="F53" s="70"/>
      <c r="G53" s="70"/>
    </row>
    <row r="54" spans="1:7">
      <c r="A54" s="70"/>
      <c r="B54" s="70"/>
      <c r="C54" s="70"/>
      <c r="D54" s="70"/>
      <c r="E54" s="70"/>
      <c r="F54" s="70"/>
      <c r="G54" s="70"/>
    </row>
    <row r="55" spans="1:7">
      <c r="A55" s="70"/>
      <c r="B55" s="70"/>
      <c r="C55" s="70"/>
      <c r="D55" s="70"/>
      <c r="E55" s="70"/>
      <c r="F55" s="70"/>
      <c r="G55" s="70"/>
    </row>
  </sheetData>
  <sheetProtection sheet="1" objects="1" scenarios="1" selectLockedCells="1"/>
  <mergeCells count="3">
    <mergeCell ref="A1:G1"/>
    <mergeCell ref="E5:G5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Rozpocet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2018-08-20T12:10:03Z</cp:lastPrinted>
  <dcterms:created xsi:type="dcterms:W3CDTF">2018-07-25T11:18:50Z</dcterms:created>
  <dcterms:modified xsi:type="dcterms:W3CDTF">2018-09-03T10:25:49Z</dcterms:modified>
</cp:coreProperties>
</file>